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535"/>
  </bookViews>
  <sheets>
    <sheet name="Лист1" sheetId="1" r:id="rId1"/>
  </sheets>
  <calcPr calcId="152511"/>
</workbook>
</file>

<file path=xl/calcChain.xml><?xml version="1.0" encoding="utf-8"?>
<calcChain xmlns="http://schemas.openxmlformats.org/spreadsheetml/2006/main">
  <c r="E33" i="1" l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K30" i="1" l="1"/>
  <c r="F30" i="1"/>
  <c r="G30" i="1"/>
  <c r="I30" i="1"/>
  <c r="H30" i="1"/>
  <c r="K18" i="1"/>
  <c r="F18" i="1"/>
  <c r="H18" i="1"/>
  <c r="I18" i="1"/>
  <c r="G18" i="1"/>
  <c r="K19" i="1"/>
  <c r="G19" i="1"/>
  <c r="H19" i="1"/>
  <c r="F19" i="1"/>
  <c r="I19" i="1"/>
  <c r="K23" i="1"/>
  <c r="G23" i="1"/>
  <c r="F23" i="1"/>
  <c r="I23" i="1"/>
  <c r="H23" i="1"/>
  <c r="K27" i="1"/>
  <c r="G27" i="1"/>
  <c r="I27" i="1"/>
  <c r="F27" i="1"/>
  <c r="H27" i="1"/>
  <c r="K31" i="1"/>
  <c r="G31" i="1"/>
  <c r="H31" i="1"/>
  <c r="F31" i="1"/>
  <c r="I31" i="1"/>
  <c r="K22" i="1"/>
  <c r="F22" i="1"/>
  <c r="G22" i="1"/>
  <c r="I22" i="1"/>
  <c r="H22" i="1"/>
  <c r="K16" i="1"/>
  <c r="I16" i="1"/>
  <c r="G16" i="1"/>
  <c r="F16" i="1"/>
  <c r="H16" i="1"/>
  <c r="K20" i="1"/>
  <c r="H20" i="1"/>
  <c r="G20" i="1"/>
  <c r="F20" i="1"/>
  <c r="I20" i="1"/>
  <c r="K24" i="1"/>
  <c r="H24" i="1"/>
  <c r="F24" i="1"/>
  <c r="G24" i="1"/>
  <c r="I24" i="1"/>
  <c r="K28" i="1"/>
  <c r="H28" i="1"/>
  <c r="G28" i="1"/>
  <c r="F28" i="1"/>
  <c r="I28" i="1"/>
  <c r="K32" i="1"/>
  <c r="H32" i="1"/>
  <c r="G32" i="1"/>
  <c r="F32" i="1"/>
  <c r="I32" i="1"/>
  <c r="K26" i="1"/>
  <c r="F26" i="1"/>
  <c r="H26" i="1"/>
  <c r="I26" i="1"/>
  <c r="G26" i="1"/>
  <c r="K17" i="1"/>
  <c r="I17" i="1"/>
  <c r="G17" i="1"/>
  <c r="H17" i="1"/>
  <c r="F17" i="1"/>
  <c r="K21" i="1"/>
  <c r="I21" i="1"/>
  <c r="F21" i="1"/>
  <c r="H21" i="1"/>
  <c r="G21" i="1"/>
  <c r="K25" i="1"/>
  <c r="I25" i="1"/>
  <c r="G25" i="1"/>
  <c r="H25" i="1"/>
  <c r="F25" i="1"/>
  <c r="K29" i="1"/>
  <c r="I29" i="1"/>
  <c r="F29" i="1"/>
  <c r="H29" i="1"/>
  <c r="G29" i="1"/>
  <c r="K33" i="1"/>
  <c r="I33" i="1"/>
  <c r="G33" i="1"/>
  <c r="H33" i="1"/>
  <c r="F33" i="1"/>
  <c r="K13" i="1" l="1"/>
  <c r="L13" i="1" s="1"/>
</calcChain>
</file>

<file path=xl/sharedStrings.xml><?xml version="1.0" encoding="utf-8"?>
<sst xmlns="http://schemas.openxmlformats.org/spreadsheetml/2006/main" count="60" uniqueCount="43">
  <si>
    <t>Акция №5 «Yumi Professional Spider Gel»</t>
  </si>
  <si>
    <r>
      <rPr>
        <b/>
        <u/>
        <sz val="14"/>
        <color indexed="8"/>
        <rFont val="Calibri"/>
        <family val="2"/>
        <charset val="204"/>
      </rPr>
      <t>Период акции:</t>
    </r>
    <r>
      <rPr>
        <sz val="14"/>
        <color indexed="8"/>
        <rFont val="Calibri"/>
        <family val="2"/>
        <charset val="204"/>
      </rPr>
      <t xml:space="preserve"> 01.08.19-31.08.19</t>
    </r>
  </si>
  <si>
    <r>
      <rPr>
        <u/>
        <sz val="14"/>
        <color indexed="8"/>
        <rFont val="Calibri"/>
        <family val="2"/>
        <charset val="204"/>
      </rPr>
      <t xml:space="preserve">ПРИМЕЧАНИЕ: </t>
    </r>
    <r>
      <rPr>
        <sz val="14"/>
        <color indexed="8"/>
        <rFont val="Calibri"/>
        <family val="2"/>
        <charset val="204"/>
      </rPr>
      <t>Заказ делаем в колонке "Заказ, количество коробок" общее количество должно быть кратно трем (подарок тоже проставляем в заказ). В отгрузочном документе акция будет раскидываться скидкой на всю продукцию по акции включая подарок (скидка 33%).</t>
    </r>
  </si>
  <si>
    <r>
      <rPr>
        <b/>
        <u/>
        <sz val="14"/>
        <color indexed="8"/>
        <rFont val="Calibri"/>
        <family val="2"/>
        <charset val="204"/>
      </rPr>
      <t>Выгода:</t>
    </r>
    <r>
      <rPr>
        <sz val="14"/>
        <color indexed="8"/>
        <rFont val="Calibri"/>
        <family val="2"/>
        <charset val="204"/>
      </rPr>
      <t xml:space="preserve">  </t>
    </r>
    <r>
      <rPr>
        <b/>
        <sz val="14"/>
        <color indexed="10"/>
        <rFont val="Calibri"/>
        <family val="2"/>
        <charset val="204"/>
      </rPr>
      <t>33%</t>
    </r>
  </si>
  <si>
    <t>Позиции участвующие в акции:</t>
  </si>
  <si>
    <t>Фото</t>
  </si>
  <si>
    <t>Наименование</t>
  </si>
  <si>
    <t>Итого по акции в ценах РРЦ</t>
  </si>
  <si>
    <t>Характеристика</t>
  </si>
  <si>
    <t>РРЦ за шт, руб.</t>
  </si>
  <si>
    <t>РРЦ за коробку, руб.</t>
  </si>
  <si>
    <t>Заказ, количество коробок</t>
  </si>
  <si>
    <t>Гелевые краски Spider Gel</t>
  </si>
  <si>
    <t xml:space="preserve">YUMI Professional  Гель-паутинка Spider Gel, 7 мл </t>
  </si>
  <si>
    <t>№01 Черный</t>
  </si>
  <si>
    <t>№02 Белый</t>
  </si>
  <si>
    <t>№03 Золото</t>
  </si>
  <si>
    <t>№04 Серебро</t>
  </si>
  <si>
    <t>№05 Красный</t>
  </si>
  <si>
    <t>№06 Синий</t>
  </si>
  <si>
    <t>№07 Малиновый</t>
  </si>
  <si>
    <t>№08 Красный 
с шиммером</t>
  </si>
  <si>
    <t>№09 Синий 
с шиммером</t>
  </si>
  <si>
    <t>№10 Зеленый 
с шиммером</t>
  </si>
  <si>
    <t>№11 Фиолетовый
 с шиммером</t>
  </si>
  <si>
    <t>№12 Изумрудный
 с шиммером</t>
  </si>
  <si>
    <t>№13 Фуксия
 с шиммером</t>
  </si>
  <si>
    <t>№14 Оливковый
 с шиммером</t>
  </si>
  <si>
    <t>№15 Бронза
 с шиммером</t>
  </si>
  <si>
    <t>№16 Графит
 с шиммером</t>
  </si>
  <si>
    <t>№17 Зеленый             с шиммером</t>
  </si>
  <si>
    <t>№18 Ультрамарин</t>
  </si>
  <si>
    <t xml:space="preserve">Цена от 10 тыс </t>
  </si>
  <si>
    <t>Цена от 40 тыс</t>
  </si>
  <si>
    <t>Цена от 100 тыс</t>
  </si>
  <si>
    <t>Цена от 150 тыс</t>
  </si>
  <si>
    <r>
      <rPr>
        <b/>
        <u/>
        <sz val="14"/>
        <color indexed="8"/>
        <rFont val="Calibri"/>
        <family val="2"/>
        <charset val="204"/>
      </rPr>
      <t>Условия акции:</t>
    </r>
    <r>
      <rPr>
        <sz val="14"/>
        <color indexed="8"/>
        <rFont val="Calibri"/>
        <family val="2"/>
        <charset val="204"/>
      </rPr>
      <t xml:space="preserve"> При покупки 2 коробок (12шт*2) любого цвета (Одна коробка должна содержать одну характеристику) гель-паутинки Spider Gel YUMI Professional , 7 мл - в подарок 1  коробка (12 шт) гель-паутинки Spider Gel YUMI Professional, 7 мл на выбор</t>
    </r>
  </si>
  <si>
    <t>Сумма без скидки</t>
  </si>
  <si>
    <t>Сумма с учетом скидки</t>
  </si>
  <si>
    <r>
      <t xml:space="preserve">От 10 тыс руб - </t>
    </r>
    <r>
      <rPr>
        <b/>
        <i/>
        <sz val="14"/>
        <color rgb="FFFF0000"/>
        <rFont val="Calibri"/>
        <family val="2"/>
        <charset val="204"/>
        <scheme val="minor"/>
      </rPr>
      <t>Скидка 15%</t>
    </r>
  </si>
  <si>
    <r>
      <t xml:space="preserve">От 40 тыс руб - </t>
    </r>
    <r>
      <rPr>
        <b/>
        <i/>
        <sz val="14"/>
        <color rgb="FFFF0000"/>
        <rFont val="Calibri"/>
        <family val="2"/>
        <charset val="204"/>
        <scheme val="minor"/>
      </rPr>
      <t>Скидка 25%</t>
    </r>
  </si>
  <si>
    <r>
      <t xml:space="preserve">От 100 тыс руб - </t>
    </r>
    <r>
      <rPr>
        <b/>
        <i/>
        <sz val="14"/>
        <color rgb="FFFF0000"/>
        <rFont val="Calibri"/>
        <family val="2"/>
        <charset val="204"/>
        <scheme val="minor"/>
      </rPr>
      <t>Скидка 40%</t>
    </r>
  </si>
  <si>
    <r>
      <t xml:space="preserve">От 150 тыс руб - </t>
    </r>
    <r>
      <rPr>
        <b/>
        <i/>
        <sz val="14"/>
        <color rgb="FFFF0000"/>
        <rFont val="Calibri"/>
        <family val="2"/>
        <charset val="204"/>
        <scheme val="minor"/>
      </rPr>
      <t>Скидка 50%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</si>
</sst>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u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u/>
      <sz val="14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5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i/>
      <sz val="14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D2F0FE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33CC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 vertical="top" wrapText="1"/>
    </xf>
    <xf numFmtId="0" fontId="7" fillId="0" borderId="0" xfId="0" applyFont="1"/>
    <xf numFmtId="0" fontId="8" fillId="2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left" vertical="center" wrapText="1"/>
    </xf>
    <xf numFmtId="0" fontId="13" fillId="0" borderId="1" xfId="0" applyFont="1" applyBorder="1" applyAlignment="1" applyProtection="1">
      <alignment horizontal="center" vertical="center" wrapText="1"/>
    </xf>
    <xf numFmtId="1" fontId="13" fillId="0" borderId="1" xfId="0" applyNumberFormat="1" applyFont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</xf>
    <xf numFmtId="0" fontId="0" fillId="0" borderId="1" xfId="0" applyBorder="1" applyProtection="1">
      <protection locked="0"/>
    </xf>
    <xf numFmtId="0" fontId="14" fillId="5" borderId="1" xfId="0" applyFont="1" applyFill="1" applyBorder="1" applyAlignment="1" applyProtection="1">
      <alignment horizontal="center" vertical="center"/>
      <protection locked="0"/>
    </xf>
    <xf numFmtId="0" fontId="11" fillId="4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49" fontId="8" fillId="2" borderId="1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left" vertical="top" wrapText="1"/>
    </xf>
    <xf numFmtId="0" fontId="2" fillId="0" borderId="0" xfId="0" applyFont="1" applyAlignment="1">
      <alignment vertical="top" wrapText="1"/>
    </xf>
    <xf numFmtId="0" fontId="11" fillId="6" borderId="3" xfId="0" applyFont="1" applyFill="1" applyBorder="1" applyAlignment="1">
      <alignment horizontal="center" vertical="top" wrapText="1"/>
    </xf>
    <xf numFmtId="0" fontId="11" fillId="6" borderId="4" xfId="0" applyFont="1" applyFill="1" applyBorder="1" applyAlignment="1">
      <alignment horizontal="center" vertical="top" wrapText="1"/>
    </xf>
    <xf numFmtId="0" fontId="11" fillId="6" borderId="5" xfId="0" applyFont="1" applyFill="1" applyBorder="1" applyAlignment="1">
      <alignment horizontal="center" vertical="top" wrapText="1"/>
    </xf>
    <xf numFmtId="0" fontId="11" fillId="6" borderId="6" xfId="0" applyFont="1" applyFill="1" applyBorder="1" applyAlignment="1">
      <alignment horizontal="center" vertical="top" wrapText="1"/>
    </xf>
    <xf numFmtId="0" fontId="11" fillId="6" borderId="0" xfId="0" applyFont="1" applyFill="1" applyBorder="1" applyAlignment="1">
      <alignment horizontal="center" vertical="top" wrapText="1"/>
    </xf>
    <xf numFmtId="0" fontId="11" fillId="6" borderId="7" xfId="0" applyFont="1" applyFill="1" applyBorder="1" applyAlignment="1">
      <alignment horizontal="center" vertical="top" wrapText="1"/>
    </xf>
    <xf numFmtId="0" fontId="11" fillId="6" borderId="8" xfId="0" applyFont="1" applyFill="1" applyBorder="1" applyAlignment="1">
      <alignment horizontal="center" vertical="top" wrapText="1"/>
    </xf>
    <xf numFmtId="0" fontId="11" fillId="6" borderId="9" xfId="0" applyFont="1" applyFill="1" applyBorder="1" applyAlignment="1">
      <alignment horizontal="center" vertical="top" wrapText="1"/>
    </xf>
    <xf numFmtId="0" fontId="11" fillId="6" borderId="10" xfId="0" applyFont="1" applyFill="1" applyBorder="1" applyAlignment="1">
      <alignment horizontal="center" vertical="top" wrapText="1"/>
    </xf>
    <xf numFmtId="0" fontId="9" fillId="3" borderId="11" xfId="0" applyFont="1" applyFill="1" applyBorder="1" applyAlignment="1" applyProtection="1">
      <alignment horizontal="center" vertical="center" wrapText="1"/>
    </xf>
    <xf numFmtId="0" fontId="8" fillId="2" borderId="11" xfId="0" applyFont="1" applyFill="1" applyBorder="1" applyAlignment="1" applyProtection="1">
      <alignment horizontal="center" vertical="center" wrapText="1"/>
    </xf>
    <xf numFmtId="0" fontId="11" fillId="4" borderId="12" xfId="0" applyFont="1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 applyProtection="1">
      <alignment horizontal="center" vertical="center" wrapText="1"/>
    </xf>
    <xf numFmtId="1" fontId="10" fillId="3" borderId="3" xfId="0" applyNumberFormat="1" applyFont="1" applyFill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 wrapText="1"/>
    </xf>
    <xf numFmtId="0" fontId="11" fillId="7" borderId="2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15</xdr:row>
      <xdr:rowOff>47625</xdr:rowOff>
    </xdr:from>
    <xdr:to>
      <xdr:col>1</xdr:col>
      <xdr:colOff>0</xdr:colOff>
      <xdr:row>19</xdr:row>
      <xdr:rowOff>0</xdr:rowOff>
    </xdr:to>
    <xdr:grpSp>
      <xdr:nvGrpSpPr>
        <xdr:cNvPr id="2" name="Группа 90"/>
        <xdr:cNvGrpSpPr>
          <a:grpSpLocks/>
        </xdr:cNvGrpSpPr>
      </xdr:nvGrpSpPr>
      <xdr:grpSpPr bwMode="auto">
        <a:xfrm>
          <a:off x="247650" y="4676775"/>
          <a:ext cx="2714625" cy="6353175"/>
          <a:chOff x="742952" y="20250150"/>
          <a:chExt cx="2185821" cy="4049850"/>
        </a:xfrm>
      </xdr:grpSpPr>
      <xdr:pic>
        <xdr:nvPicPr>
          <xdr:cNvPr id="3" name="Рисунок 83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7442" b="21616"/>
          <a:stretch>
            <a:fillRect/>
          </a:stretch>
        </xdr:blipFill>
        <xdr:spPr bwMode="auto">
          <a:xfrm>
            <a:off x="742952" y="20250150"/>
            <a:ext cx="2128608" cy="972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85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77" t="16966" r="-2077" b="22375"/>
          <a:stretch>
            <a:fillRect/>
          </a:stretch>
        </xdr:blipFill>
        <xdr:spPr bwMode="auto">
          <a:xfrm>
            <a:off x="792000" y="21288375"/>
            <a:ext cx="2109328" cy="959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88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7313" b="24191"/>
          <a:stretch>
            <a:fillRect/>
          </a:stretch>
        </xdr:blipFill>
        <xdr:spPr bwMode="auto">
          <a:xfrm>
            <a:off x="752477" y="22317900"/>
            <a:ext cx="2133597" cy="93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89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" t="19708" r="-215" b="21884"/>
          <a:stretch>
            <a:fillRect/>
          </a:stretch>
        </xdr:blipFill>
        <xdr:spPr bwMode="auto">
          <a:xfrm>
            <a:off x="792000" y="23364000"/>
            <a:ext cx="2136773" cy="93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419100</xdr:colOff>
      <xdr:row>19</xdr:row>
      <xdr:rowOff>76200</xdr:rowOff>
    </xdr:from>
    <xdr:to>
      <xdr:col>1</xdr:col>
      <xdr:colOff>0</xdr:colOff>
      <xdr:row>22</xdr:row>
      <xdr:rowOff>9525</xdr:rowOff>
    </xdr:to>
    <xdr:grpSp>
      <xdr:nvGrpSpPr>
        <xdr:cNvPr id="7" name="Группа 726"/>
        <xdr:cNvGrpSpPr>
          <a:grpSpLocks/>
        </xdr:cNvGrpSpPr>
      </xdr:nvGrpSpPr>
      <xdr:grpSpPr bwMode="auto">
        <a:xfrm>
          <a:off x="419100" y="11106150"/>
          <a:ext cx="2543175" cy="4733925"/>
          <a:chOff x="829236" y="24608118"/>
          <a:chExt cx="2095501" cy="2997441"/>
        </a:xfrm>
      </xdr:grpSpPr>
      <xdr:pic>
        <xdr:nvPicPr>
          <xdr:cNvPr id="8" name="Рисунок 721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555" b="16545"/>
          <a:stretch>
            <a:fillRect/>
          </a:stretch>
        </xdr:blipFill>
        <xdr:spPr bwMode="auto">
          <a:xfrm>
            <a:off x="829236" y="24608118"/>
            <a:ext cx="2045242" cy="949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722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751" b="17392"/>
          <a:stretch>
            <a:fillRect/>
          </a:stretch>
        </xdr:blipFill>
        <xdr:spPr bwMode="auto">
          <a:xfrm>
            <a:off x="874060" y="25659176"/>
            <a:ext cx="2050677" cy="93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723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223" b="17557"/>
          <a:stretch>
            <a:fillRect/>
          </a:stretch>
        </xdr:blipFill>
        <xdr:spPr bwMode="auto">
          <a:xfrm>
            <a:off x="885265" y="26681206"/>
            <a:ext cx="2025601" cy="9243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447675</xdr:colOff>
      <xdr:row>22</xdr:row>
      <xdr:rowOff>85725</xdr:rowOff>
    </xdr:from>
    <xdr:to>
      <xdr:col>1</xdr:col>
      <xdr:colOff>0</xdr:colOff>
      <xdr:row>26</xdr:row>
      <xdr:rowOff>0</xdr:rowOff>
    </xdr:to>
    <xdr:grpSp>
      <xdr:nvGrpSpPr>
        <xdr:cNvPr id="11" name="Группа 1319"/>
        <xdr:cNvGrpSpPr>
          <a:grpSpLocks/>
        </xdr:cNvGrpSpPr>
      </xdr:nvGrpSpPr>
      <xdr:grpSpPr bwMode="auto">
        <a:xfrm>
          <a:off x="447675" y="15916275"/>
          <a:ext cx="2514600" cy="6315075"/>
          <a:chOff x="871190" y="62191280"/>
          <a:chExt cx="2049893" cy="3977872"/>
        </a:xfrm>
      </xdr:grpSpPr>
      <xdr:pic>
        <xdr:nvPicPr>
          <xdr:cNvPr id="12" name="Рисунок 1315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895" b="17059"/>
          <a:stretch>
            <a:fillRect/>
          </a:stretch>
        </xdr:blipFill>
        <xdr:spPr bwMode="auto">
          <a:xfrm>
            <a:off x="906036" y="62191280"/>
            <a:ext cx="1976909" cy="9051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316"/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2179" b="17052"/>
          <a:stretch>
            <a:fillRect/>
          </a:stretch>
        </xdr:blipFill>
        <xdr:spPr bwMode="auto">
          <a:xfrm>
            <a:off x="906039" y="63226588"/>
            <a:ext cx="1995975" cy="8894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17"/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0856" b="19287"/>
          <a:stretch>
            <a:fillRect/>
          </a:stretch>
        </xdr:blipFill>
        <xdr:spPr bwMode="auto">
          <a:xfrm>
            <a:off x="871190" y="64235670"/>
            <a:ext cx="2049893" cy="8883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318"/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291" b="17332"/>
          <a:stretch>
            <a:fillRect/>
          </a:stretch>
        </xdr:blipFill>
        <xdr:spPr bwMode="auto">
          <a:xfrm>
            <a:off x="894422" y="65281098"/>
            <a:ext cx="2007592" cy="8880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504825</xdr:colOff>
      <xdr:row>26</xdr:row>
      <xdr:rowOff>47625</xdr:rowOff>
    </xdr:from>
    <xdr:to>
      <xdr:col>1</xdr:col>
      <xdr:colOff>0</xdr:colOff>
      <xdr:row>26</xdr:row>
      <xdr:rowOff>952500</xdr:rowOff>
    </xdr:to>
    <xdr:pic>
      <xdr:nvPicPr>
        <xdr:cNvPr id="16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2" t="21494" r="5074" b="18806"/>
        <a:stretch>
          <a:fillRect/>
        </a:stretch>
      </xdr:blipFill>
      <xdr:spPr bwMode="auto">
        <a:xfrm>
          <a:off x="504825" y="15954375"/>
          <a:ext cx="1638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27</xdr:row>
      <xdr:rowOff>47625</xdr:rowOff>
    </xdr:from>
    <xdr:to>
      <xdr:col>1</xdr:col>
      <xdr:colOff>0</xdr:colOff>
      <xdr:row>27</xdr:row>
      <xdr:rowOff>981075</xdr:rowOff>
    </xdr:to>
    <xdr:pic>
      <xdr:nvPicPr>
        <xdr:cNvPr id="17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44" t="21310" r="5183" b="18503"/>
        <a:stretch>
          <a:fillRect/>
        </a:stretch>
      </xdr:blipFill>
      <xdr:spPr bwMode="auto">
        <a:xfrm>
          <a:off x="561975" y="16992600"/>
          <a:ext cx="1581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28</xdr:row>
      <xdr:rowOff>9525</xdr:rowOff>
    </xdr:from>
    <xdr:to>
      <xdr:col>1</xdr:col>
      <xdr:colOff>0</xdr:colOff>
      <xdr:row>28</xdr:row>
      <xdr:rowOff>990600</xdr:rowOff>
    </xdr:to>
    <xdr:pic>
      <xdr:nvPicPr>
        <xdr:cNvPr id="18" name="Рисунок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3" t="21053" r="4980" b="18797"/>
        <a:stretch>
          <a:fillRect/>
        </a:stretch>
      </xdr:blipFill>
      <xdr:spPr bwMode="auto">
        <a:xfrm>
          <a:off x="628650" y="17992725"/>
          <a:ext cx="15144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600075</xdr:colOff>
      <xdr:row>29</xdr:row>
      <xdr:rowOff>9525</xdr:rowOff>
    </xdr:from>
    <xdr:to>
      <xdr:col>1</xdr:col>
      <xdr:colOff>0</xdr:colOff>
      <xdr:row>29</xdr:row>
      <xdr:rowOff>990600</xdr:rowOff>
    </xdr:to>
    <xdr:pic>
      <xdr:nvPicPr>
        <xdr:cNvPr id="19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0" t="20802" r="5827" b="19298"/>
        <a:stretch>
          <a:fillRect/>
        </a:stretch>
      </xdr:blipFill>
      <xdr:spPr bwMode="auto">
        <a:xfrm>
          <a:off x="600075" y="19030950"/>
          <a:ext cx="1543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30</xdr:row>
      <xdr:rowOff>9525</xdr:rowOff>
    </xdr:from>
    <xdr:to>
      <xdr:col>1</xdr:col>
      <xdr:colOff>0</xdr:colOff>
      <xdr:row>30</xdr:row>
      <xdr:rowOff>990600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19556" r="5333" b="18222"/>
        <a:stretch>
          <a:fillRect/>
        </a:stretch>
      </xdr:blipFill>
      <xdr:spPr bwMode="auto">
        <a:xfrm>
          <a:off x="571500" y="20069175"/>
          <a:ext cx="1571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31</xdr:row>
      <xdr:rowOff>104775</xdr:rowOff>
    </xdr:from>
    <xdr:to>
      <xdr:col>0</xdr:col>
      <xdr:colOff>2095500</xdr:colOff>
      <xdr:row>32</xdr:row>
      <xdr:rowOff>0</xdr:rowOff>
    </xdr:to>
    <xdr:pic>
      <xdr:nvPicPr>
        <xdr:cNvPr id="21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7" t="21368" r="7002" b="18414"/>
        <a:stretch>
          <a:fillRect/>
        </a:stretch>
      </xdr:blipFill>
      <xdr:spPr bwMode="auto">
        <a:xfrm>
          <a:off x="514350" y="21202650"/>
          <a:ext cx="1581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32</xdr:row>
      <xdr:rowOff>57150</xdr:rowOff>
    </xdr:from>
    <xdr:to>
      <xdr:col>1</xdr:col>
      <xdr:colOff>0</xdr:colOff>
      <xdr:row>32</xdr:row>
      <xdr:rowOff>990600</xdr:rowOff>
    </xdr:to>
    <xdr:pic>
      <xdr:nvPicPr>
        <xdr:cNvPr id="22" name="Рисунок 2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76" t="21529" r="6274" b="19063"/>
        <a:stretch>
          <a:fillRect/>
        </a:stretch>
      </xdr:blipFill>
      <xdr:spPr bwMode="auto">
        <a:xfrm>
          <a:off x="504825" y="22193250"/>
          <a:ext cx="16383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tabSelected="1" topLeftCell="A3" workbookViewId="0">
      <selection activeCell="L14" sqref="L14"/>
    </sheetView>
  </sheetViews>
  <sheetFormatPr defaultRowHeight="15" x14ac:dyDescent="0.25"/>
  <cols>
    <col min="1" max="1" width="44.42578125" customWidth="1"/>
    <col min="2" max="2" width="31.140625" customWidth="1"/>
    <col min="3" max="3" width="24.140625" customWidth="1"/>
    <col min="4" max="9" width="13.28515625" customWidth="1"/>
    <col min="10" max="10" width="14.5703125" customWidth="1"/>
    <col min="11" max="11" width="13.42578125" customWidth="1"/>
    <col min="12" max="12" width="14" customWidth="1"/>
  </cols>
  <sheetData>
    <row r="1" spans="1:12" ht="18.7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</row>
    <row r="2" spans="1:12" ht="18.75" x14ac:dyDescent="0.3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 ht="18.75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46.5" customHeight="1" x14ac:dyDescent="0.25">
      <c r="A4" s="19" t="s">
        <v>36</v>
      </c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2" ht="43.5" customHeight="1" x14ac:dyDescent="0.25">
      <c r="A5" s="15" t="s">
        <v>2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2" ht="19.5" thickBot="1" x14ac:dyDescent="0.3">
      <c r="A6" s="2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2" ht="18.75" customHeight="1" x14ac:dyDescent="0.25">
      <c r="A7" s="2"/>
      <c r="B7" s="21" t="s">
        <v>39</v>
      </c>
      <c r="C7" s="22"/>
      <c r="D7" s="23"/>
      <c r="E7" s="20"/>
      <c r="F7" s="2"/>
      <c r="G7" s="2"/>
      <c r="H7" s="2"/>
      <c r="I7" s="2"/>
      <c r="J7" s="2"/>
      <c r="K7" s="2"/>
    </row>
    <row r="8" spans="1:12" ht="18.75" x14ac:dyDescent="0.25">
      <c r="A8" s="2"/>
      <c r="B8" s="24" t="s">
        <v>40</v>
      </c>
      <c r="C8" s="25"/>
      <c r="D8" s="26"/>
      <c r="E8" s="20"/>
      <c r="F8" s="2"/>
      <c r="G8" s="2"/>
      <c r="H8" s="2"/>
      <c r="I8" s="2"/>
      <c r="J8" s="2"/>
      <c r="K8" s="2"/>
    </row>
    <row r="9" spans="1:12" ht="18.75" x14ac:dyDescent="0.25">
      <c r="A9" s="2"/>
      <c r="B9" s="24" t="s">
        <v>41</v>
      </c>
      <c r="C9" s="25"/>
      <c r="D9" s="26"/>
      <c r="E9" s="20"/>
      <c r="F9" s="2"/>
      <c r="G9" s="2"/>
      <c r="H9" s="2"/>
      <c r="I9" s="2"/>
      <c r="J9" s="2"/>
      <c r="K9" s="2"/>
    </row>
    <row r="10" spans="1:12" ht="19.5" thickBot="1" x14ac:dyDescent="0.3">
      <c r="A10" s="2"/>
      <c r="B10" s="27" t="s">
        <v>42</v>
      </c>
      <c r="C10" s="28"/>
      <c r="D10" s="29"/>
      <c r="E10" s="20"/>
      <c r="F10" s="2"/>
      <c r="G10" s="2"/>
      <c r="H10" s="2"/>
      <c r="I10" s="2"/>
      <c r="J10" s="2"/>
      <c r="K10" s="2"/>
    </row>
    <row r="11" spans="1:12" ht="18.75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</row>
    <row r="12" spans="1:12" ht="19.5" thickBot="1" x14ac:dyDescent="0.35">
      <c r="A12" s="3" t="s">
        <v>4</v>
      </c>
      <c r="B12" s="3"/>
      <c r="C12" s="3"/>
      <c r="D12" s="3"/>
      <c r="E12" s="3"/>
      <c r="F12" s="3"/>
      <c r="G12" s="3"/>
      <c r="H12" s="3"/>
      <c r="I12" s="3"/>
      <c r="J12" s="3"/>
      <c r="K12" s="3"/>
    </row>
    <row r="13" spans="1:12" ht="20.25" thickBot="1" x14ac:dyDescent="0.3">
      <c r="A13" s="16" t="s">
        <v>5</v>
      </c>
      <c r="B13" s="17" t="s">
        <v>6</v>
      </c>
      <c r="C13" s="18" t="s">
        <v>7</v>
      </c>
      <c r="D13" s="18"/>
      <c r="E13" s="18"/>
      <c r="F13" s="18"/>
      <c r="G13" s="18"/>
      <c r="H13" s="18"/>
      <c r="I13" s="18"/>
      <c r="J13" s="30"/>
      <c r="K13" s="34">
        <f>(SUM(K16:K33)/3)*2</f>
        <v>0</v>
      </c>
      <c r="L13" s="36">
        <f>IF(K13&gt;=150000,K13*0.5,IF(AND(K13&lt;150000,K13&gt;=100000),K13*0.6,IF(AND(K13&gt;=40000,K13&lt;100000),K13*0.75,IF(AND(K13&gt;=10000,K13&lt;40000),K13*0.85,K13))))</f>
        <v>0</v>
      </c>
    </row>
    <row r="14" spans="1:12" ht="45.75" thickBot="1" x14ac:dyDescent="0.3">
      <c r="A14" s="16"/>
      <c r="B14" s="17"/>
      <c r="C14" s="4" t="s">
        <v>8</v>
      </c>
      <c r="D14" s="4" t="s">
        <v>9</v>
      </c>
      <c r="E14" s="4" t="s">
        <v>10</v>
      </c>
      <c r="F14" s="4" t="s">
        <v>32</v>
      </c>
      <c r="G14" s="4" t="s">
        <v>33</v>
      </c>
      <c r="H14" s="4" t="s">
        <v>34</v>
      </c>
      <c r="I14" s="4" t="s">
        <v>35</v>
      </c>
      <c r="J14" s="31" t="s">
        <v>11</v>
      </c>
      <c r="K14" s="35" t="s">
        <v>37</v>
      </c>
      <c r="L14" s="33" t="s">
        <v>38</v>
      </c>
    </row>
    <row r="15" spans="1:12" ht="18.75" x14ac:dyDescent="0.25">
      <c r="A15" s="13" t="s">
        <v>12</v>
      </c>
      <c r="B15" s="13"/>
      <c r="C15" s="13"/>
      <c r="D15" s="13"/>
      <c r="E15" s="13"/>
      <c r="F15" s="13"/>
      <c r="G15" s="13"/>
      <c r="H15" s="13"/>
      <c r="I15" s="13"/>
      <c r="J15" s="13"/>
      <c r="K15" s="32"/>
    </row>
    <row r="16" spans="1:12" ht="126" customHeight="1" x14ac:dyDescent="0.25">
      <c r="A16" s="5"/>
      <c r="B16" s="6" t="s">
        <v>13</v>
      </c>
      <c r="C16" s="7" t="s">
        <v>14</v>
      </c>
      <c r="D16" s="8">
        <v>230</v>
      </c>
      <c r="E16" s="9">
        <f>D16*12</f>
        <v>2760</v>
      </c>
      <c r="F16" s="9">
        <f>E16*0.85</f>
        <v>2346</v>
      </c>
      <c r="G16" s="9">
        <f>E16*0.75</f>
        <v>2070</v>
      </c>
      <c r="H16" s="9">
        <f>E16*0.6</f>
        <v>1656</v>
      </c>
      <c r="I16" s="9">
        <f>E16*0.5</f>
        <v>1380</v>
      </c>
      <c r="J16" s="10"/>
      <c r="K16" s="11">
        <f>J16*E16</f>
        <v>0</v>
      </c>
    </row>
    <row r="17" spans="1:11" ht="126" customHeight="1" x14ac:dyDescent="0.25">
      <c r="A17" s="5"/>
      <c r="B17" s="6" t="s">
        <v>13</v>
      </c>
      <c r="C17" s="7" t="s">
        <v>15</v>
      </c>
      <c r="D17" s="8">
        <v>230</v>
      </c>
      <c r="E17" s="9">
        <f t="shared" ref="E17:E33" si="0">D17*12</f>
        <v>2760</v>
      </c>
      <c r="F17" s="9">
        <f t="shared" ref="F17:F33" si="1">E17*0.85</f>
        <v>2346</v>
      </c>
      <c r="G17" s="9">
        <f t="shared" ref="G17:G33" si="2">E17*0.75</f>
        <v>2070</v>
      </c>
      <c r="H17" s="9">
        <f t="shared" ref="H17:H33" si="3">E17*0.6</f>
        <v>1656</v>
      </c>
      <c r="I17" s="9">
        <f t="shared" ref="I17:I33" si="4">E17*0.5</f>
        <v>1380</v>
      </c>
      <c r="J17" s="10"/>
      <c r="K17" s="11">
        <f t="shared" ref="K17:K33" si="5">J17*E17</f>
        <v>0</v>
      </c>
    </row>
    <row r="18" spans="1:11" ht="126" customHeight="1" x14ac:dyDescent="0.25">
      <c r="A18" s="5"/>
      <c r="B18" s="6" t="s">
        <v>13</v>
      </c>
      <c r="C18" s="7" t="s">
        <v>16</v>
      </c>
      <c r="D18" s="8">
        <v>230</v>
      </c>
      <c r="E18" s="9">
        <f t="shared" si="0"/>
        <v>2760</v>
      </c>
      <c r="F18" s="9">
        <f t="shared" si="1"/>
        <v>2346</v>
      </c>
      <c r="G18" s="9">
        <f t="shared" si="2"/>
        <v>2070</v>
      </c>
      <c r="H18" s="9">
        <f t="shared" si="3"/>
        <v>1656</v>
      </c>
      <c r="I18" s="9">
        <f t="shared" si="4"/>
        <v>1380</v>
      </c>
      <c r="J18" s="10"/>
      <c r="K18" s="11">
        <f t="shared" si="5"/>
        <v>0</v>
      </c>
    </row>
    <row r="19" spans="1:11" ht="126" customHeight="1" x14ac:dyDescent="0.25">
      <c r="A19" s="5"/>
      <c r="B19" s="6" t="s">
        <v>13</v>
      </c>
      <c r="C19" s="7" t="s">
        <v>17</v>
      </c>
      <c r="D19" s="8">
        <v>230</v>
      </c>
      <c r="E19" s="9">
        <f t="shared" si="0"/>
        <v>2760</v>
      </c>
      <c r="F19" s="9">
        <f t="shared" si="1"/>
        <v>2346</v>
      </c>
      <c r="G19" s="9">
        <f t="shared" si="2"/>
        <v>2070</v>
      </c>
      <c r="H19" s="9">
        <f t="shared" si="3"/>
        <v>1656</v>
      </c>
      <c r="I19" s="9">
        <f t="shared" si="4"/>
        <v>1380</v>
      </c>
      <c r="J19" s="10"/>
      <c r="K19" s="11">
        <f t="shared" si="5"/>
        <v>0</v>
      </c>
    </row>
    <row r="20" spans="1:11" ht="126" customHeight="1" x14ac:dyDescent="0.25">
      <c r="A20" s="5"/>
      <c r="B20" s="6" t="s">
        <v>13</v>
      </c>
      <c r="C20" s="7" t="s">
        <v>18</v>
      </c>
      <c r="D20" s="8">
        <v>230</v>
      </c>
      <c r="E20" s="9">
        <f t="shared" si="0"/>
        <v>2760</v>
      </c>
      <c r="F20" s="9">
        <f t="shared" si="1"/>
        <v>2346</v>
      </c>
      <c r="G20" s="9">
        <f t="shared" si="2"/>
        <v>2070</v>
      </c>
      <c r="H20" s="9">
        <f t="shared" si="3"/>
        <v>1656</v>
      </c>
      <c r="I20" s="9">
        <f t="shared" si="4"/>
        <v>1380</v>
      </c>
      <c r="J20" s="10"/>
      <c r="K20" s="11">
        <f t="shared" si="5"/>
        <v>0</v>
      </c>
    </row>
    <row r="21" spans="1:11" ht="126" customHeight="1" x14ac:dyDescent="0.25">
      <c r="A21" s="5"/>
      <c r="B21" s="6" t="s">
        <v>13</v>
      </c>
      <c r="C21" s="7" t="s">
        <v>19</v>
      </c>
      <c r="D21" s="8">
        <v>230</v>
      </c>
      <c r="E21" s="9">
        <f t="shared" si="0"/>
        <v>2760</v>
      </c>
      <c r="F21" s="9">
        <f t="shared" si="1"/>
        <v>2346</v>
      </c>
      <c r="G21" s="9">
        <f t="shared" si="2"/>
        <v>2070</v>
      </c>
      <c r="H21" s="9">
        <f t="shared" si="3"/>
        <v>1656</v>
      </c>
      <c r="I21" s="9">
        <f t="shared" si="4"/>
        <v>1380</v>
      </c>
      <c r="J21" s="10"/>
      <c r="K21" s="11">
        <f t="shared" si="5"/>
        <v>0</v>
      </c>
    </row>
    <row r="22" spans="1:11" ht="126" customHeight="1" x14ac:dyDescent="0.25">
      <c r="A22" s="5"/>
      <c r="B22" s="6" t="s">
        <v>13</v>
      </c>
      <c r="C22" s="7" t="s">
        <v>20</v>
      </c>
      <c r="D22" s="8">
        <v>230</v>
      </c>
      <c r="E22" s="9">
        <f t="shared" si="0"/>
        <v>2760</v>
      </c>
      <c r="F22" s="9">
        <f t="shared" si="1"/>
        <v>2346</v>
      </c>
      <c r="G22" s="9">
        <f t="shared" si="2"/>
        <v>2070</v>
      </c>
      <c r="H22" s="9">
        <f t="shared" si="3"/>
        <v>1656</v>
      </c>
      <c r="I22" s="9">
        <f t="shared" si="4"/>
        <v>1380</v>
      </c>
      <c r="J22" s="10"/>
      <c r="K22" s="11">
        <f t="shared" si="5"/>
        <v>0</v>
      </c>
    </row>
    <row r="23" spans="1:11" ht="126" customHeight="1" x14ac:dyDescent="0.25">
      <c r="A23" s="5"/>
      <c r="B23" s="6" t="s">
        <v>13</v>
      </c>
      <c r="C23" s="7" t="s">
        <v>21</v>
      </c>
      <c r="D23" s="8">
        <v>230</v>
      </c>
      <c r="E23" s="9">
        <f t="shared" si="0"/>
        <v>2760</v>
      </c>
      <c r="F23" s="9">
        <f t="shared" si="1"/>
        <v>2346</v>
      </c>
      <c r="G23" s="9">
        <f t="shared" si="2"/>
        <v>2070</v>
      </c>
      <c r="H23" s="9">
        <f t="shared" si="3"/>
        <v>1656</v>
      </c>
      <c r="I23" s="9">
        <f t="shared" si="4"/>
        <v>1380</v>
      </c>
      <c r="J23" s="10"/>
      <c r="K23" s="11">
        <f t="shared" si="5"/>
        <v>0</v>
      </c>
    </row>
    <row r="24" spans="1:11" ht="126" customHeight="1" x14ac:dyDescent="0.25">
      <c r="A24" s="5"/>
      <c r="B24" s="6" t="s">
        <v>13</v>
      </c>
      <c r="C24" s="7" t="s">
        <v>22</v>
      </c>
      <c r="D24" s="8">
        <v>230</v>
      </c>
      <c r="E24" s="9">
        <f t="shared" si="0"/>
        <v>2760</v>
      </c>
      <c r="F24" s="9">
        <f t="shared" si="1"/>
        <v>2346</v>
      </c>
      <c r="G24" s="9">
        <f t="shared" si="2"/>
        <v>2070</v>
      </c>
      <c r="H24" s="9">
        <f t="shared" si="3"/>
        <v>1656</v>
      </c>
      <c r="I24" s="9">
        <f t="shared" si="4"/>
        <v>1380</v>
      </c>
      <c r="J24" s="10"/>
      <c r="K24" s="11">
        <f t="shared" si="5"/>
        <v>0</v>
      </c>
    </row>
    <row r="25" spans="1:11" ht="126" customHeight="1" x14ac:dyDescent="0.25">
      <c r="A25" s="5"/>
      <c r="B25" s="6" t="s">
        <v>13</v>
      </c>
      <c r="C25" s="7" t="s">
        <v>23</v>
      </c>
      <c r="D25" s="8">
        <v>230</v>
      </c>
      <c r="E25" s="9">
        <f t="shared" si="0"/>
        <v>2760</v>
      </c>
      <c r="F25" s="9">
        <f t="shared" si="1"/>
        <v>2346</v>
      </c>
      <c r="G25" s="9">
        <f t="shared" si="2"/>
        <v>2070</v>
      </c>
      <c r="H25" s="9">
        <f t="shared" si="3"/>
        <v>1656</v>
      </c>
      <c r="I25" s="9">
        <f t="shared" si="4"/>
        <v>1380</v>
      </c>
      <c r="J25" s="10"/>
      <c r="K25" s="11">
        <f t="shared" si="5"/>
        <v>0</v>
      </c>
    </row>
    <row r="26" spans="1:11" ht="126" customHeight="1" x14ac:dyDescent="0.25">
      <c r="A26" s="5"/>
      <c r="B26" s="6" t="s">
        <v>13</v>
      </c>
      <c r="C26" s="7" t="s">
        <v>24</v>
      </c>
      <c r="D26" s="8">
        <v>230</v>
      </c>
      <c r="E26" s="9">
        <f t="shared" si="0"/>
        <v>2760</v>
      </c>
      <c r="F26" s="9">
        <f t="shared" si="1"/>
        <v>2346</v>
      </c>
      <c r="G26" s="9">
        <f t="shared" si="2"/>
        <v>2070</v>
      </c>
      <c r="H26" s="9">
        <f t="shared" si="3"/>
        <v>1656</v>
      </c>
      <c r="I26" s="9">
        <f t="shared" si="4"/>
        <v>1380</v>
      </c>
      <c r="J26" s="10"/>
      <c r="K26" s="11">
        <f t="shared" si="5"/>
        <v>0</v>
      </c>
    </row>
    <row r="27" spans="1:11" ht="126" customHeight="1" x14ac:dyDescent="0.25">
      <c r="A27" s="5"/>
      <c r="B27" s="6" t="s">
        <v>13</v>
      </c>
      <c r="C27" s="7" t="s">
        <v>25</v>
      </c>
      <c r="D27" s="8">
        <v>230</v>
      </c>
      <c r="E27" s="9">
        <f t="shared" si="0"/>
        <v>2760</v>
      </c>
      <c r="F27" s="9">
        <f t="shared" si="1"/>
        <v>2346</v>
      </c>
      <c r="G27" s="9">
        <f t="shared" si="2"/>
        <v>2070</v>
      </c>
      <c r="H27" s="9">
        <f t="shared" si="3"/>
        <v>1656</v>
      </c>
      <c r="I27" s="9">
        <f t="shared" si="4"/>
        <v>1380</v>
      </c>
      <c r="J27" s="10"/>
      <c r="K27" s="11">
        <f t="shared" si="5"/>
        <v>0</v>
      </c>
    </row>
    <row r="28" spans="1:11" ht="126" customHeight="1" x14ac:dyDescent="0.25">
      <c r="A28" s="5"/>
      <c r="B28" s="6" t="s">
        <v>13</v>
      </c>
      <c r="C28" s="7" t="s">
        <v>26</v>
      </c>
      <c r="D28" s="8">
        <v>230</v>
      </c>
      <c r="E28" s="9">
        <f t="shared" si="0"/>
        <v>2760</v>
      </c>
      <c r="F28" s="9">
        <f t="shared" si="1"/>
        <v>2346</v>
      </c>
      <c r="G28" s="9">
        <f t="shared" si="2"/>
        <v>2070</v>
      </c>
      <c r="H28" s="9">
        <f t="shared" si="3"/>
        <v>1656</v>
      </c>
      <c r="I28" s="9">
        <f t="shared" si="4"/>
        <v>1380</v>
      </c>
      <c r="J28" s="10"/>
      <c r="K28" s="11">
        <f t="shared" si="5"/>
        <v>0</v>
      </c>
    </row>
    <row r="29" spans="1:11" ht="126" customHeight="1" x14ac:dyDescent="0.25">
      <c r="A29" s="5"/>
      <c r="B29" s="6" t="s">
        <v>13</v>
      </c>
      <c r="C29" s="7" t="s">
        <v>27</v>
      </c>
      <c r="D29" s="8">
        <v>230</v>
      </c>
      <c r="E29" s="9">
        <f t="shared" si="0"/>
        <v>2760</v>
      </c>
      <c r="F29" s="9">
        <f t="shared" si="1"/>
        <v>2346</v>
      </c>
      <c r="G29" s="9">
        <f t="shared" si="2"/>
        <v>2070</v>
      </c>
      <c r="H29" s="9">
        <f t="shared" si="3"/>
        <v>1656</v>
      </c>
      <c r="I29" s="9">
        <f t="shared" si="4"/>
        <v>1380</v>
      </c>
      <c r="J29" s="10"/>
      <c r="K29" s="11">
        <f t="shared" si="5"/>
        <v>0</v>
      </c>
    </row>
    <row r="30" spans="1:11" ht="126" customHeight="1" x14ac:dyDescent="0.25">
      <c r="A30" s="5"/>
      <c r="B30" s="6" t="s">
        <v>13</v>
      </c>
      <c r="C30" s="7" t="s">
        <v>28</v>
      </c>
      <c r="D30" s="8">
        <v>230</v>
      </c>
      <c r="E30" s="9">
        <f t="shared" si="0"/>
        <v>2760</v>
      </c>
      <c r="F30" s="9">
        <f t="shared" si="1"/>
        <v>2346</v>
      </c>
      <c r="G30" s="9">
        <f t="shared" si="2"/>
        <v>2070</v>
      </c>
      <c r="H30" s="9">
        <f t="shared" si="3"/>
        <v>1656</v>
      </c>
      <c r="I30" s="9">
        <f t="shared" si="4"/>
        <v>1380</v>
      </c>
      <c r="J30" s="10"/>
      <c r="K30" s="11">
        <f t="shared" si="5"/>
        <v>0</v>
      </c>
    </row>
    <row r="31" spans="1:11" ht="126" customHeight="1" x14ac:dyDescent="0.25">
      <c r="A31" s="5"/>
      <c r="B31" s="6" t="s">
        <v>13</v>
      </c>
      <c r="C31" s="7" t="s">
        <v>29</v>
      </c>
      <c r="D31" s="8">
        <v>230</v>
      </c>
      <c r="E31" s="9">
        <f t="shared" si="0"/>
        <v>2760</v>
      </c>
      <c r="F31" s="9">
        <f t="shared" si="1"/>
        <v>2346</v>
      </c>
      <c r="G31" s="9">
        <f t="shared" si="2"/>
        <v>2070</v>
      </c>
      <c r="H31" s="9">
        <f t="shared" si="3"/>
        <v>1656</v>
      </c>
      <c r="I31" s="9">
        <f t="shared" si="4"/>
        <v>1380</v>
      </c>
      <c r="J31" s="10"/>
      <c r="K31" s="11">
        <f t="shared" si="5"/>
        <v>0</v>
      </c>
    </row>
    <row r="32" spans="1:11" ht="126" customHeight="1" x14ac:dyDescent="0.25">
      <c r="A32" s="12"/>
      <c r="B32" s="6" t="s">
        <v>13</v>
      </c>
      <c r="C32" s="7" t="s">
        <v>30</v>
      </c>
      <c r="D32" s="8">
        <v>230</v>
      </c>
      <c r="E32" s="9">
        <f t="shared" si="0"/>
        <v>2760</v>
      </c>
      <c r="F32" s="9">
        <f t="shared" si="1"/>
        <v>2346</v>
      </c>
      <c r="G32" s="9">
        <f t="shared" si="2"/>
        <v>2070</v>
      </c>
      <c r="H32" s="9">
        <f t="shared" si="3"/>
        <v>1656</v>
      </c>
      <c r="I32" s="9">
        <f t="shared" si="4"/>
        <v>1380</v>
      </c>
      <c r="J32" s="10"/>
      <c r="K32" s="11">
        <f t="shared" si="5"/>
        <v>0</v>
      </c>
    </row>
    <row r="33" spans="1:11" ht="126" customHeight="1" x14ac:dyDescent="0.25">
      <c r="A33" s="12"/>
      <c r="B33" s="6" t="s">
        <v>13</v>
      </c>
      <c r="C33" s="7" t="s">
        <v>31</v>
      </c>
      <c r="D33" s="8">
        <v>230</v>
      </c>
      <c r="E33" s="9">
        <f t="shared" si="0"/>
        <v>2760</v>
      </c>
      <c r="F33" s="9">
        <f t="shared" si="1"/>
        <v>2346</v>
      </c>
      <c r="G33" s="9">
        <f t="shared" si="2"/>
        <v>2070</v>
      </c>
      <c r="H33" s="9">
        <f t="shared" si="3"/>
        <v>1656</v>
      </c>
      <c r="I33" s="9">
        <f t="shared" si="4"/>
        <v>1380</v>
      </c>
      <c r="J33" s="10"/>
      <c r="K33" s="11">
        <f t="shared" si="5"/>
        <v>0</v>
      </c>
    </row>
  </sheetData>
  <protectedRanges>
    <protectedRange sqref="E16:I33" name="Диапазон3"/>
  </protectedRanges>
  <mergeCells count="11">
    <mergeCell ref="A15:K15"/>
    <mergeCell ref="A1:K1"/>
    <mergeCell ref="A4:K4"/>
    <mergeCell ref="A5:K5"/>
    <mergeCell ref="A13:A14"/>
    <mergeCell ref="B13:B14"/>
    <mergeCell ref="C13:J13"/>
    <mergeCell ref="B7:D7"/>
    <mergeCell ref="B8:D8"/>
    <mergeCell ref="B9:D9"/>
    <mergeCell ref="B10:D1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2019-08-02T03:54:14Z</dcterms:modified>
</cp:coreProperties>
</file>